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0" windowWidth="16000" windowHeight="14320" activeTab="0"/>
  </bookViews>
  <sheets>
    <sheet name="Start Page - Table 1 - Table 1" sheetId="1" r:id="rId1"/>
    <sheet name="June 2012 - Table 1 - Table 1" sheetId="2" r:id="rId2"/>
    <sheet name="July 2012 - Table 1 - Table 1" sheetId="3" r:id="rId3"/>
    <sheet name="August 2012 - Table 1 - Table 1" sheetId="4" r:id="rId4"/>
    <sheet name="September 2012 - Table 1 - Tabl" sheetId="5" r:id="rId5"/>
  </sheets>
  <definedNames/>
  <calcPr fullCalcOnLoad="1"/>
</workbook>
</file>

<file path=xl/sharedStrings.xml><?xml version="1.0" encoding="utf-8"?>
<sst xmlns="http://schemas.openxmlformats.org/spreadsheetml/2006/main" count="86" uniqueCount="37">
  <si>
    <t>Implementation of the 5/3/1 Strength Program</t>
  </si>
  <si>
    <t>Start here:</t>
  </si>
  <si>
    <t>Enter your 1RM Back Squat:</t>
  </si>
  <si>
    <t>Enter your 1RM Deadlift:</t>
  </si>
  <si>
    <t>Enter your 1RM Bench Press:</t>
  </si>
  <si>
    <t>Enter your 1RM Shoulder Press:</t>
  </si>
  <si>
    <t>Week 1</t>
  </si>
  <si>
    <t>Week 2</t>
  </si>
  <si>
    <t>Week 3</t>
  </si>
  <si>
    <t>Week 4</t>
  </si>
  <si>
    <t>65% x 5 reps</t>
  </si>
  <si>
    <t>70% x 3 reps</t>
  </si>
  <si>
    <t>75% x 5 reps</t>
  </si>
  <si>
    <t>40% x 5 reps</t>
  </si>
  <si>
    <t>80% x 3 reps</t>
  </si>
  <si>
    <t>85% x 3 reps</t>
  </si>
  <si>
    <t>50% x 5 reps</t>
  </si>
  <si>
    <t>85% x 5 or more reps</t>
  </si>
  <si>
    <t>90% x 3 or more reps</t>
  </si>
  <si>
    <t>95% x 1 or more reps</t>
  </si>
  <si>
    <t>60% x 5 reps only</t>
  </si>
  <si>
    <t>Squat</t>
  </si>
  <si>
    <t>Deadlift</t>
  </si>
  <si>
    <t>Bench Press</t>
  </si>
  <si>
    <t>Shoulder Press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</si>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</sst>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24"/>
      <color indexed="9"/>
      <name val="Helvetica Neue"/>
      <family val="0"/>
    </font>
    <font>
      <b/>
      <sz val="10"/>
      <color indexed="9"/>
      <name val="Helvetica Neue"/>
      <family val="0"/>
    </font>
    <font>
      <sz val="10"/>
      <color indexed="9"/>
      <name val="Helvetica Neue"/>
      <family val="0"/>
    </font>
    <font>
      <b/>
      <sz val="18"/>
      <color indexed="9"/>
      <name val="Helvetica Neue"/>
      <family val="0"/>
    </font>
    <font>
      <b/>
      <i/>
      <sz val="12"/>
      <color indexed="9"/>
      <name val="Helvetica Neue"/>
      <family val="0"/>
    </font>
    <font>
      <sz val="8"/>
      <name val="Verdana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vertical="top"/>
    </xf>
    <xf numFmtId="0" fontId="5" fillId="3" borderId="1" xfId="0" applyNumberFormat="1" applyFont="1" applyFill="1" applyBorder="1" applyAlignment="1">
      <alignment vertical="top"/>
    </xf>
    <xf numFmtId="0" fontId="6" fillId="3" borderId="1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vertical="top"/>
    </xf>
    <xf numFmtId="0" fontId="4" fillId="6" borderId="1" xfId="0" applyNumberFormat="1" applyFont="1" applyFill="1" applyBorder="1" applyAlignment="1">
      <alignment vertical="top"/>
    </xf>
    <xf numFmtId="0" fontId="4" fillId="7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3" fillId="8" borderId="1" xfId="0" applyNumberFormat="1" applyFont="1" applyFill="1" applyBorder="1" applyAlignment="1">
      <alignment horizontal="center" vertical="top" wrapText="1"/>
    </xf>
    <xf numFmtId="0" fontId="3" fillId="8" borderId="1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vertical="top"/>
    </xf>
    <xf numFmtId="0" fontId="3" fillId="9" borderId="1" xfId="0" applyNumberFormat="1" applyFont="1" applyFill="1" applyBorder="1" applyAlignment="1">
      <alignment horizontal="left" vertical="top" wrapText="1"/>
    </xf>
    <xf numFmtId="0" fontId="3" fillId="10" borderId="1" xfId="0" applyNumberFormat="1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3" fillId="7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FFFFFF"/>
      <rgbColor rgb="00A3D979"/>
      <rgbColor rgb="00E6F37D"/>
      <rgbColor rgb="00FED198"/>
      <rgbColor rgb="0084DDFD"/>
      <rgbColor rgb="00E6E6E6"/>
      <rgbColor rgb="00C2E5A6"/>
      <rgbColor rgb="00EFF7A9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"/>
    </sheetView>
  </sheetViews>
  <sheetFormatPr defaultColWidth="10.296875" defaultRowHeight="19.5" customHeight="1"/>
  <cols>
    <col min="1" max="1" width="28.296875" style="1" customWidth="1"/>
    <col min="2" max="16384" width="10.296875" style="1" customWidth="1"/>
  </cols>
  <sheetData>
    <row r="1" spans="1:5" ht="30" customHeight="1">
      <c r="A1" s="2"/>
      <c r="B1" s="3"/>
      <c r="C1" s="3"/>
      <c r="D1" s="3"/>
      <c r="E1" s="3"/>
    </row>
    <row r="2" spans="1:5" ht="14.25" customHeight="1">
      <c r="A2" s="4"/>
      <c r="B2" s="5"/>
      <c r="C2" s="5"/>
      <c r="D2" s="5"/>
      <c r="E2" s="5"/>
    </row>
    <row r="3" spans="1:5" ht="23.25" customHeight="1">
      <c r="A3" s="6" t="s">
        <v>0</v>
      </c>
      <c r="B3" s="5"/>
      <c r="C3" s="5"/>
      <c r="D3" s="5"/>
      <c r="E3" s="5"/>
    </row>
    <row r="4" spans="1:5" ht="14.25" customHeight="1">
      <c r="A4" s="4"/>
      <c r="B4" s="5"/>
      <c r="C4" s="5"/>
      <c r="D4" s="5"/>
      <c r="E4" s="5"/>
    </row>
    <row r="5" spans="1:5" ht="15" customHeight="1">
      <c r="A5" s="7" t="s">
        <v>1</v>
      </c>
      <c r="B5" s="5"/>
      <c r="C5" s="5"/>
      <c r="D5" s="5"/>
      <c r="E5" s="5"/>
    </row>
    <row r="6" spans="1:5" ht="14.25" customHeight="1">
      <c r="A6" s="4" t="s">
        <v>2</v>
      </c>
      <c r="B6" s="8"/>
      <c r="C6" s="5"/>
      <c r="D6" s="5"/>
      <c r="E6" s="5"/>
    </row>
    <row r="7" spans="1:5" ht="14.25" customHeight="1">
      <c r="A7" s="4" t="s">
        <v>3</v>
      </c>
      <c r="B7" s="9"/>
      <c r="C7" s="5"/>
      <c r="D7" s="5"/>
      <c r="E7" s="5"/>
    </row>
    <row r="8" spans="1:5" ht="14.25" customHeight="1">
      <c r="A8" s="4" t="s">
        <v>4</v>
      </c>
      <c r="B8" s="10"/>
      <c r="C8" s="5"/>
      <c r="D8" s="5"/>
      <c r="E8" s="5"/>
    </row>
    <row r="9" spans="1:5" ht="14.25" customHeight="1">
      <c r="A9" s="4" t="s">
        <v>5</v>
      </c>
      <c r="B9" s="11"/>
      <c r="C9" s="5"/>
      <c r="D9" s="5"/>
      <c r="E9" s="5"/>
    </row>
    <row r="10" spans="1:5" ht="14.25" customHeight="1">
      <c r="A10" s="4"/>
      <c r="B10" s="5"/>
      <c r="C10" s="5"/>
      <c r="D10" s="5"/>
      <c r="E10" s="5"/>
    </row>
  </sheetData>
  <printOptions/>
  <pageMargins left="0.75" right="0.75" top="0.75" bottom="0.5" header="0.25" footer="0.25"/>
  <pageSetup firstPageNumber="1" useFirstPageNumber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1" width="12.296875" style="12" customWidth="1"/>
    <col min="2" max="4" width="14.59765625" style="12" customWidth="1"/>
    <col min="5" max="5" width="12.3984375" style="12" customWidth="1"/>
    <col min="6" max="6" width="10.296875" style="12" customWidth="1"/>
    <col min="7" max="7" width="21.296875" style="12" customWidth="1"/>
    <col min="8" max="16384" width="10.296875" style="12" customWidth="1"/>
  </cols>
  <sheetData>
    <row r="1" spans="1:10" ht="12.75">
      <c r="A1" s="13"/>
      <c r="B1" s="13" t="s">
        <v>6</v>
      </c>
      <c r="C1" s="13" t="s">
        <v>7</v>
      </c>
      <c r="D1" s="13" t="s">
        <v>8</v>
      </c>
      <c r="E1" s="13" t="s">
        <v>9</v>
      </c>
      <c r="F1" s="13"/>
      <c r="G1" s="13"/>
      <c r="H1" s="13"/>
      <c r="I1" s="13"/>
      <c r="J1" s="13"/>
    </row>
    <row r="2" spans="1:10" ht="15.75">
      <c r="A2" s="14"/>
      <c r="B2" s="5"/>
      <c r="C2" s="5"/>
      <c r="D2" s="5"/>
      <c r="E2" s="5"/>
      <c r="F2" s="5"/>
      <c r="G2" s="15"/>
      <c r="H2" s="5"/>
      <c r="I2" s="5"/>
      <c r="J2" s="5"/>
    </row>
    <row r="3" spans="1:10" ht="12.75">
      <c r="A3" s="14"/>
      <c r="B3" s="5" t="s">
        <v>10</v>
      </c>
      <c r="C3" s="5" t="s">
        <v>11</v>
      </c>
      <c r="D3" s="5" t="s">
        <v>12</v>
      </c>
      <c r="E3" s="5" t="s">
        <v>13</v>
      </c>
      <c r="F3" s="5"/>
      <c r="G3" s="5"/>
      <c r="H3" s="5"/>
      <c r="I3" s="5"/>
      <c r="J3" s="5"/>
    </row>
    <row r="4" spans="1:10" ht="12.75">
      <c r="A4" s="14"/>
      <c r="B4" s="5" t="s">
        <v>12</v>
      </c>
      <c r="C4" s="5" t="s">
        <v>14</v>
      </c>
      <c r="D4" s="5" t="s">
        <v>15</v>
      </c>
      <c r="E4" s="5" t="s">
        <v>16</v>
      </c>
      <c r="F4" s="5"/>
      <c r="G4" s="5"/>
      <c r="H4" s="5"/>
      <c r="I4" s="5"/>
      <c r="J4" s="5"/>
    </row>
    <row r="5" spans="1:10" ht="12.75">
      <c r="A5" s="14"/>
      <c r="B5" s="5" t="s">
        <v>17</v>
      </c>
      <c r="C5" s="5" t="s">
        <v>18</v>
      </c>
      <c r="D5" s="5" t="s">
        <v>19</v>
      </c>
      <c r="E5" s="5" t="s">
        <v>20</v>
      </c>
      <c r="F5" s="5"/>
      <c r="G5" s="5"/>
      <c r="H5" s="5"/>
      <c r="I5" s="5"/>
      <c r="J5" s="5"/>
    </row>
    <row r="6" spans="1:10" ht="12.75">
      <c r="A6" s="14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14" t="s">
        <v>21</v>
      </c>
      <c r="B7" s="5">
        <f>CEILING($A$8*0.65,5)</f>
        <v>0</v>
      </c>
      <c r="C7" s="5">
        <f>CEILING($A$8*0.7,5)</f>
        <v>0</v>
      </c>
      <c r="D7" s="5">
        <f>CEILING($A$8*0.75,5)</f>
        <v>0</v>
      </c>
      <c r="E7" s="5">
        <f>CEILING($A$8*0.4,5)</f>
        <v>0</v>
      </c>
      <c r="F7" s="5"/>
      <c r="G7" s="5"/>
      <c r="H7" s="5"/>
      <c r="I7" s="5"/>
      <c r="J7" s="5"/>
    </row>
    <row r="8" spans="1:10" ht="12.75">
      <c r="A8" s="16">
        <f>'Start Page - Table 1 - Table 1'!B6*0.9</f>
        <v>0</v>
      </c>
      <c r="B8" s="5">
        <f>CEILING($A$8*0.75,5)</f>
        <v>0</v>
      </c>
      <c r="C8" s="5">
        <f>CEILING($A$8*0.8,5)</f>
        <v>0</v>
      </c>
      <c r="D8" s="5">
        <f>CEILING($A$8*0.85,5)</f>
        <v>0</v>
      </c>
      <c r="E8" s="5">
        <f>CEILING($A$8*0.5,5)</f>
        <v>0</v>
      </c>
      <c r="F8" s="5"/>
      <c r="G8" s="5"/>
      <c r="H8" s="5"/>
      <c r="I8" s="5"/>
      <c r="J8" s="5"/>
    </row>
    <row r="9" spans="1:10" ht="12.75">
      <c r="A9" s="14"/>
      <c r="B9" s="5">
        <f>CEILING($A$8*0.85,5)</f>
        <v>0</v>
      </c>
      <c r="C9" s="5">
        <f>CEILING($A$8*0.9,5)</f>
        <v>0</v>
      </c>
      <c r="D9" s="5">
        <f>CEILING($A$8*0.95,5)</f>
        <v>0</v>
      </c>
      <c r="E9" s="5">
        <f>CEILING($A$8*0.6,5)</f>
        <v>0</v>
      </c>
      <c r="F9" s="5"/>
      <c r="G9" s="5"/>
      <c r="H9" s="5"/>
      <c r="I9" s="5"/>
      <c r="J9" s="5"/>
    </row>
    <row r="10" spans="1:10" ht="12.75">
      <c r="A10" s="14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14" t="s">
        <v>22</v>
      </c>
      <c r="B11" s="5">
        <f>CEILING(A12*0.65,5)</f>
        <v>0</v>
      </c>
      <c r="C11" s="5">
        <f>CEILING(A12*0.7,5)</f>
        <v>0</v>
      </c>
      <c r="D11" s="5">
        <f>CEILING(A12*0.75,5)</f>
        <v>0</v>
      </c>
      <c r="E11" s="5">
        <f>CEILING(A12*0.4,5)</f>
        <v>0</v>
      </c>
      <c r="F11" s="5"/>
      <c r="G11" s="5"/>
      <c r="H11" s="5"/>
      <c r="I11" s="5"/>
      <c r="J11" s="5"/>
    </row>
    <row r="12" spans="1:10" ht="12.75">
      <c r="A12" s="17">
        <f>'Start Page - Table 1 - Table 1'!B7*0.9</f>
        <v>0</v>
      </c>
      <c r="B12" s="5">
        <f>CEILING(A12*0.75,5)</f>
        <v>0</v>
      </c>
      <c r="C12" s="5">
        <f>CEILING(A12*0.8,5)</f>
        <v>0</v>
      </c>
      <c r="D12" s="5">
        <f>CEILING(A12*0.85,5)</f>
        <v>0</v>
      </c>
      <c r="E12" s="5">
        <f>CEILING(A12*0.5,5)</f>
        <v>0</v>
      </c>
      <c r="F12" s="5"/>
      <c r="G12" s="5"/>
      <c r="H12" s="5"/>
      <c r="I12" s="5"/>
      <c r="J12" s="5"/>
    </row>
    <row r="13" spans="1:10" ht="12.75">
      <c r="A13" s="14"/>
      <c r="B13" s="5">
        <f>CEILING(A12*0.85,5)</f>
        <v>0</v>
      </c>
      <c r="C13" s="5">
        <f>CEILING(A12*0.9,5)</f>
        <v>0</v>
      </c>
      <c r="D13" s="5">
        <f>CEILING(A12*0.95,5)</f>
        <v>0</v>
      </c>
      <c r="E13" s="5">
        <f>CEILING(A12*0.6,5)</f>
        <v>0</v>
      </c>
      <c r="F13" s="5"/>
      <c r="G13" s="5"/>
      <c r="H13" s="5"/>
      <c r="I13" s="5"/>
      <c r="J13" s="5"/>
    </row>
    <row r="14" spans="1:10" ht="12.75">
      <c r="A14" s="14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14" t="s">
        <v>23</v>
      </c>
      <c r="B15" s="5">
        <f>CEILING(A16*0.65,5)</f>
        <v>0</v>
      </c>
      <c r="C15" s="5">
        <f>CEILING(A16*0.7,5)</f>
        <v>0</v>
      </c>
      <c r="D15" s="5">
        <f>CEILING(A16*0.75,5)</f>
        <v>0</v>
      </c>
      <c r="E15" s="5">
        <f>CEILING(A16*0.4,5)</f>
        <v>0</v>
      </c>
      <c r="F15" s="5"/>
      <c r="G15" s="5"/>
      <c r="H15" s="5"/>
      <c r="I15" s="5"/>
      <c r="J15" s="5"/>
    </row>
    <row r="16" spans="1:10" ht="12.75">
      <c r="A16" s="18">
        <f>'Start Page - Table 1 - Table 1'!B8*0.9</f>
        <v>0</v>
      </c>
      <c r="B16" s="5">
        <f>CEILING(A16*0.75,5)</f>
        <v>0</v>
      </c>
      <c r="C16" s="5">
        <f>CEILING(A16*0.8,5)</f>
        <v>0</v>
      </c>
      <c r="D16" s="5">
        <f>CEILING(A16*0.85,5)</f>
        <v>0</v>
      </c>
      <c r="E16" s="5">
        <f>CEILING(A16*0.5,5)</f>
        <v>0</v>
      </c>
      <c r="F16" s="5"/>
      <c r="G16" s="5"/>
      <c r="H16" s="5"/>
      <c r="I16" s="5"/>
      <c r="J16" s="5"/>
    </row>
    <row r="17" spans="1:10" ht="12.75">
      <c r="A17" s="14"/>
      <c r="B17" s="5">
        <f>CEILING(A16*0.85,5)</f>
        <v>0</v>
      </c>
      <c r="C17" s="5">
        <f>CEILING(A16*0.9,5)</f>
        <v>0</v>
      </c>
      <c r="D17" s="5">
        <f>CEILING(A16*0.95,5)</f>
        <v>0</v>
      </c>
      <c r="E17" s="5">
        <f>CEILING(A16*0.6,5)</f>
        <v>0</v>
      </c>
      <c r="F17" s="5"/>
      <c r="G17" s="5"/>
      <c r="H17" s="5"/>
      <c r="I17" s="5"/>
      <c r="J17" s="5"/>
    </row>
    <row r="18" spans="1:10" ht="12.75">
      <c r="A18" s="14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14" t="s">
        <v>24</v>
      </c>
      <c r="B19" s="5">
        <f>CEILING(A20*0.65,5)</f>
        <v>0</v>
      </c>
      <c r="C19" s="5">
        <f>CEILING(A20*0.7,5)</f>
        <v>0</v>
      </c>
      <c r="D19" s="5">
        <f>CEILING(A20*0.75,5)</f>
        <v>0</v>
      </c>
      <c r="E19" s="5">
        <f>CEILING(A20*0.4,5)</f>
        <v>0</v>
      </c>
      <c r="F19" s="5"/>
      <c r="G19" s="5"/>
      <c r="H19" s="5"/>
      <c r="I19" s="5"/>
      <c r="J19" s="5"/>
    </row>
    <row r="20" spans="1:10" ht="12.75">
      <c r="A20" s="19">
        <f>'Start Page - Table 1 - Table 1'!B9*0.9</f>
        <v>0</v>
      </c>
      <c r="B20" s="5">
        <f>CEILING(A20*0.75,5)</f>
        <v>0</v>
      </c>
      <c r="C20" s="5">
        <f>CEILING(A20*0.8,5)</f>
        <v>0</v>
      </c>
      <c r="D20" s="5">
        <f>CEILING(A20*0.85,5)</f>
        <v>0</v>
      </c>
      <c r="E20" s="5">
        <f>CEILING(A20*0.5,5)</f>
        <v>0</v>
      </c>
      <c r="F20" s="5"/>
      <c r="G20" s="5"/>
      <c r="H20" s="5"/>
      <c r="I20" s="5"/>
      <c r="J20" s="5"/>
    </row>
    <row r="21" spans="1:10" ht="12.75">
      <c r="A21" s="14"/>
      <c r="B21" s="5">
        <f>CEILING(A20*0.85,5)</f>
        <v>0</v>
      </c>
      <c r="C21" s="5">
        <f>CEILING(A20*0.9,5)</f>
        <v>0</v>
      </c>
      <c r="D21" s="5">
        <f>CEILING(A20*0.95,5)</f>
        <v>0</v>
      </c>
      <c r="E21" s="5">
        <f>CEILING(A20*0.6,5)</f>
        <v>0</v>
      </c>
      <c r="F21" s="5"/>
      <c r="G21" s="5"/>
      <c r="H21" s="5"/>
      <c r="I21" s="5"/>
      <c r="J21" s="5"/>
    </row>
    <row r="22" spans="1:10" ht="12.75">
      <c r="A22" s="14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14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14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14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14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14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14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14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14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14"/>
      <c r="B31" s="5"/>
      <c r="C31" s="5"/>
      <c r="D31" s="5"/>
      <c r="E31" s="5"/>
      <c r="F31" s="5"/>
      <c r="G31" s="5"/>
      <c r="H31" s="5"/>
      <c r="I31" s="5"/>
      <c r="J31" s="5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1" width="12.296875" style="20" customWidth="1"/>
    <col min="2" max="4" width="14.59765625" style="20" customWidth="1"/>
    <col min="5" max="5" width="12.3984375" style="20" customWidth="1"/>
    <col min="6" max="16384" width="10.296875" style="20" customWidth="1"/>
  </cols>
  <sheetData>
    <row r="1" spans="1:10" ht="12.75">
      <c r="A1" s="13"/>
      <c r="B1" s="13" t="s">
        <v>25</v>
      </c>
      <c r="C1" s="13" t="s">
        <v>26</v>
      </c>
      <c r="D1" s="13" t="s">
        <v>27</v>
      </c>
      <c r="E1" s="13" t="s">
        <v>28</v>
      </c>
      <c r="F1" s="13"/>
      <c r="G1" s="13"/>
      <c r="H1" s="13"/>
      <c r="I1" s="13"/>
      <c r="J1" s="13"/>
    </row>
    <row r="2" spans="1:10" ht="12.75">
      <c r="A2" s="14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14"/>
      <c r="B3" s="5" t="s">
        <v>10</v>
      </c>
      <c r="C3" s="5" t="s">
        <v>11</v>
      </c>
      <c r="D3" s="5" t="s">
        <v>12</v>
      </c>
      <c r="E3" s="5" t="s">
        <v>13</v>
      </c>
      <c r="F3" s="5"/>
      <c r="G3" s="5"/>
      <c r="H3" s="5"/>
      <c r="I3" s="5"/>
      <c r="J3" s="5"/>
    </row>
    <row r="4" spans="1:10" ht="12.75">
      <c r="A4" s="14"/>
      <c r="B4" s="5" t="s">
        <v>12</v>
      </c>
      <c r="C4" s="5" t="s">
        <v>14</v>
      </c>
      <c r="D4" s="5" t="s">
        <v>15</v>
      </c>
      <c r="E4" s="5" t="s">
        <v>16</v>
      </c>
      <c r="F4" s="5"/>
      <c r="G4" s="5"/>
      <c r="H4" s="5"/>
      <c r="I4" s="5"/>
      <c r="J4" s="5"/>
    </row>
    <row r="5" spans="1:10" ht="12.75">
      <c r="A5" s="14"/>
      <c r="B5" s="5" t="s">
        <v>17</v>
      </c>
      <c r="C5" s="5" t="s">
        <v>18</v>
      </c>
      <c r="D5" s="5" t="s">
        <v>19</v>
      </c>
      <c r="E5" s="5" t="s">
        <v>20</v>
      </c>
      <c r="F5" s="5"/>
      <c r="G5" s="5"/>
      <c r="H5" s="5"/>
      <c r="I5" s="5"/>
      <c r="J5" s="5"/>
    </row>
    <row r="6" spans="1:10" ht="12.75">
      <c r="A6" s="14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14" t="s">
        <v>21</v>
      </c>
      <c r="B7" s="5">
        <f>CEILING($A$8*0.65,5)</f>
        <v>10</v>
      </c>
      <c r="C7" s="5">
        <f>CEILING($A$8*0.7,5)</f>
        <v>10</v>
      </c>
      <c r="D7" s="5">
        <f>CEILING($A$8*0.75,5)</f>
        <v>10</v>
      </c>
      <c r="E7" s="5">
        <f>CEILING($A$8*0.4,5)</f>
        <v>5</v>
      </c>
      <c r="F7" s="5"/>
      <c r="G7" s="5"/>
      <c r="H7" s="5"/>
      <c r="I7" s="5"/>
      <c r="J7" s="5"/>
    </row>
    <row r="8" spans="1:10" ht="12.75">
      <c r="A8" s="16">
        <f>('Start Page - Table 1 - Table 1'!B6*0.9)+10</f>
        <v>10</v>
      </c>
      <c r="B8" s="5">
        <f>CEILING($A$8*0.75,5)</f>
        <v>10</v>
      </c>
      <c r="C8" s="5">
        <f>CEILING($A$8*0.8,5)</f>
        <v>10</v>
      </c>
      <c r="D8" s="5">
        <f>CEILING($A$8*0.85,5)</f>
        <v>10</v>
      </c>
      <c r="E8" s="5">
        <f>CEILING($A$8*0.5,5)</f>
        <v>5</v>
      </c>
      <c r="F8" s="5"/>
      <c r="G8" s="5"/>
      <c r="H8" s="5"/>
      <c r="I8" s="5"/>
      <c r="J8" s="5"/>
    </row>
    <row r="9" spans="1:10" ht="12.75">
      <c r="A9" s="14"/>
      <c r="B9" s="5">
        <f>CEILING($A$8*0.85,5)</f>
        <v>10</v>
      </c>
      <c r="C9" s="5">
        <f>CEILING($A$8*0.9,5)</f>
        <v>10</v>
      </c>
      <c r="D9" s="5">
        <f>CEILING($A$8*0.95,5)</f>
        <v>10</v>
      </c>
      <c r="E9" s="5">
        <f>CEILING($A$8*0.6,5)</f>
        <v>10</v>
      </c>
      <c r="F9" s="5"/>
      <c r="G9" s="5"/>
      <c r="H9" s="5"/>
      <c r="I9" s="5"/>
      <c r="J9" s="5"/>
    </row>
    <row r="10" spans="1:10" ht="12.75">
      <c r="A10" s="14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14" t="s">
        <v>22</v>
      </c>
      <c r="B11" s="5">
        <f>CEILING(A12*0.65,5)</f>
        <v>10</v>
      </c>
      <c r="C11" s="5">
        <f>CEILING(A12*0.7,5)</f>
        <v>10</v>
      </c>
      <c r="D11" s="5">
        <f>CEILING(A12*0.75,5)</f>
        <v>10</v>
      </c>
      <c r="E11" s="5">
        <f>CEILING(A12*0.4,5)</f>
        <v>5</v>
      </c>
      <c r="F11" s="5"/>
      <c r="G11" s="5"/>
      <c r="H11" s="5"/>
      <c r="I11" s="5"/>
      <c r="J11" s="5"/>
    </row>
    <row r="12" spans="1:10" ht="12.75">
      <c r="A12" s="17">
        <f>('Start Page - Table 1 - Table 1'!B7*0.9)+10</f>
        <v>10</v>
      </c>
      <c r="B12" s="5">
        <f>CEILING(A12*0.75,5)</f>
        <v>10</v>
      </c>
      <c r="C12" s="5">
        <f>CEILING(A12*0.8,5)</f>
        <v>10</v>
      </c>
      <c r="D12" s="5">
        <f>CEILING(A12*0.85,5)</f>
        <v>10</v>
      </c>
      <c r="E12" s="5">
        <f>CEILING(A12*0.5,5)</f>
        <v>5</v>
      </c>
      <c r="F12" s="5"/>
      <c r="G12" s="5"/>
      <c r="H12" s="5"/>
      <c r="I12" s="5"/>
      <c r="J12" s="5"/>
    </row>
    <row r="13" spans="1:10" ht="12.75">
      <c r="A13" s="14"/>
      <c r="B13" s="5">
        <f>CEILING(A12*0.85,5)</f>
        <v>10</v>
      </c>
      <c r="C13" s="5">
        <f>CEILING(A12*0.9,5)</f>
        <v>10</v>
      </c>
      <c r="D13" s="5">
        <f>CEILING(A12*0.95,5)</f>
        <v>10</v>
      </c>
      <c r="E13" s="5">
        <f>CEILING(A12*0.6,5)</f>
        <v>10</v>
      </c>
      <c r="F13" s="5"/>
      <c r="G13" s="5"/>
      <c r="H13" s="5"/>
      <c r="I13" s="5"/>
      <c r="J13" s="5"/>
    </row>
    <row r="14" spans="1:10" ht="12.75">
      <c r="A14" s="14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14" t="s">
        <v>23</v>
      </c>
      <c r="B15" s="5">
        <f>CEILING(A16*0.65,5)</f>
        <v>5</v>
      </c>
      <c r="C15" s="5">
        <f>CEILING(A16*0.7,5)</f>
        <v>5</v>
      </c>
      <c r="D15" s="5">
        <f>CEILING(A16*0.75,5)</f>
        <v>5</v>
      </c>
      <c r="E15" s="5">
        <f>CEILING(A16*0.4,5)</f>
        <v>5</v>
      </c>
      <c r="F15" s="5"/>
      <c r="G15" s="5"/>
      <c r="H15" s="5"/>
      <c r="I15" s="5"/>
      <c r="J15" s="5"/>
    </row>
    <row r="16" spans="1:10" ht="12.75">
      <c r="A16" s="18">
        <f>('Start Page - Table 1 - Table 1'!B8*0.9)+5</f>
        <v>5</v>
      </c>
      <c r="B16" s="5">
        <f>CEILING(A16*0.75,5)</f>
        <v>5</v>
      </c>
      <c r="C16" s="5">
        <f>CEILING(A16*0.8,5)</f>
        <v>5</v>
      </c>
      <c r="D16" s="5">
        <f>CEILING(A16*0.85,5)</f>
        <v>5</v>
      </c>
      <c r="E16" s="5">
        <f>CEILING(A16*0.5,5)</f>
        <v>5</v>
      </c>
      <c r="F16" s="5"/>
      <c r="G16" s="5"/>
      <c r="H16" s="5"/>
      <c r="I16" s="5"/>
      <c r="J16" s="5"/>
    </row>
    <row r="17" spans="1:10" ht="12.75">
      <c r="A17" s="14"/>
      <c r="B17" s="5">
        <f>CEILING(A16*0.85,5)</f>
        <v>5</v>
      </c>
      <c r="C17" s="5">
        <f>CEILING(A16*0.9,5)</f>
        <v>5</v>
      </c>
      <c r="D17" s="5">
        <f>CEILING(A16*0.95,5)</f>
        <v>5</v>
      </c>
      <c r="E17" s="5">
        <f>CEILING(A16*0.6,5)</f>
        <v>5</v>
      </c>
      <c r="F17" s="5"/>
      <c r="G17" s="5"/>
      <c r="H17" s="5"/>
      <c r="I17" s="5"/>
      <c r="J17" s="5"/>
    </row>
    <row r="18" spans="1:10" ht="12.75">
      <c r="A18" s="14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14" t="s">
        <v>24</v>
      </c>
      <c r="B19" s="5">
        <f>CEILING(A20*0.65,5)</f>
        <v>5</v>
      </c>
      <c r="C19" s="5">
        <f>CEILING(A20*0.7,5)</f>
        <v>5</v>
      </c>
      <c r="D19" s="5">
        <f>CEILING(A20*0.75,5)</f>
        <v>5</v>
      </c>
      <c r="E19" s="5">
        <f>CEILING(A20*0.4,5)</f>
        <v>5</v>
      </c>
      <c r="F19" s="5"/>
      <c r="G19" s="5"/>
      <c r="H19" s="5"/>
      <c r="I19" s="5"/>
      <c r="J19" s="5"/>
    </row>
    <row r="20" spans="1:10" ht="12.75">
      <c r="A20" s="19">
        <f>('Start Page - Table 1 - Table 1'!B9*0.9)+5</f>
        <v>5</v>
      </c>
      <c r="B20" s="5">
        <f>CEILING(A20*0.75,5)</f>
        <v>5</v>
      </c>
      <c r="C20" s="5">
        <f>CEILING(A20*0.8,5)</f>
        <v>5</v>
      </c>
      <c r="D20" s="5">
        <f>CEILING(A20*0.85,5)</f>
        <v>5</v>
      </c>
      <c r="E20" s="5">
        <f>CEILING(A20*0.5,5)</f>
        <v>5</v>
      </c>
      <c r="F20" s="5"/>
      <c r="G20" s="5"/>
      <c r="H20" s="5"/>
      <c r="I20" s="5"/>
      <c r="J20" s="5"/>
    </row>
    <row r="21" spans="1:10" ht="12.75">
      <c r="A21" s="14"/>
      <c r="B21" s="5">
        <f>CEILING(A20*0.85,5)</f>
        <v>5</v>
      </c>
      <c r="C21" s="5">
        <f>CEILING(A20*0.9,5)</f>
        <v>5</v>
      </c>
      <c r="D21" s="5">
        <f>CEILING(A20*0.95,5)</f>
        <v>5</v>
      </c>
      <c r="E21" s="5">
        <f>CEILING(A20*0.6,5)</f>
        <v>5</v>
      </c>
      <c r="F21" s="5"/>
      <c r="G21" s="5"/>
      <c r="H21" s="5"/>
      <c r="I21" s="5"/>
      <c r="J21" s="5"/>
    </row>
    <row r="22" spans="1:10" ht="12.75">
      <c r="A22" s="14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14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14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14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14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14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14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14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14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14"/>
      <c r="B31" s="5"/>
      <c r="C31" s="5"/>
      <c r="D31" s="5"/>
      <c r="E31" s="5"/>
      <c r="F31" s="5"/>
      <c r="G31" s="5"/>
      <c r="H31" s="5"/>
      <c r="I31" s="5"/>
      <c r="J31" s="5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1" width="12.296875" style="21" customWidth="1"/>
    <col min="2" max="4" width="14.59765625" style="21" customWidth="1"/>
    <col min="5" max="5" width="12.3984375" style="21" customWidth="1"/>
    <col min="6" max="16384" width="10.296875" style="21" customWidth="1"/>
  </cols>
  <sheetData>
    <row r="1" spans="1:10" ht="12.75">
      <c r="A1" s="13"/>
      <c r="B1" s="13" t="s">
        <v>29</v>
      </c>
      <c r="C1" s="13" t="s">
        <v>30</v>
      </c>
      <c r="D1" s="13" t="s">
        <v>31</v>
      </c>
      <c r="E1" s="13" t="s">
        <v>32</v>
      </c>
      <c r="F1" s="13"/>
      <c r="G1" s="13"/>
      <c r="H1" s="13"/>
      <c r="I1" s="13"/>
      <c r="J1" s="13"/>
    </row>
    <row r="2" spans="1:10" ht="12.75">
      <c r="A2" s="14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14"/>
      <c r="B3" s="5" t="s">
        <v>10</v>
      </c>
      <c r="C3" s="5" t="s">
        <v>11</v>
      </c>
      <c r="D3" s="5" t="s">
        <v>12</v>
      </c>
      <c r="E3" s="5" t="s">
        <v>13</v>
      </c>
      <c r="F3" s="5"/>
      <c r="G3" s="5"/>
      <c r="H3" s="5"/>
      <c r="I3" s="5"/>
      <c r="J3" s="5"/>
    </row>
    <row r="4" spans="1:10" ht="12.75">
      <c r="A4" s="14"/>
      <c r="B4" s="5" t="s">
        <v>12</v>
      </c>
      <c r="C4" s="5" t="s">
        <v>14</v>
      </c>
      <c r="D4" s="5" t="s">
        <v>15</v>
      </c>
      <c r="E4" s="5" t="s">
        <v>16</v>
      </c>
      <c r="F4" s="5"/>
      <c r="G4" s="5"/>
      <c r="H4" s="5"/>
      <c r="I4" s="5"/>
      <c r="J4" s="5"/>
    </row>
    <row r="5" spans="1:10" ht="12.75">
      <c r="A5" s="14"/>
      <c r="B5" s="5" t="s">
        <v>17</v>
      </c>
      <c r="C5" s="5" t="s">
        <v>18</v>
      </c>
      <c r="D5" s="5" t="s">
        <v>19</v>
      </c>
      <c r="E5" s="5" t="s">
        <v>20</v>
      </c>
      <c r="F5" s="5"/>
      <c r="G5" s="5"/>
      <c r="H5" s="5"/>
      <c r="I5" s="5"/>
      <c r="J5" s="5"/>
    </row>
    <row r="6" spans="1:10" ht="12.75">
      <c r="A6" s="14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14" t="s">
        <v>21</v>
      </c>
      <c r="B7" s="5">
        <f>CEILING($A$8*0.65,5)</f>
        <v>15</v>
      </c>
      <c r="C7" s="5">
        <f>CEILING($A$8*0.7,5)</f>
        <v>15</v>
      </c>
      <c r="D7" s="5">
        <f>CEILING($A$8*0.75,5)</f>
        <v>15</v>
      </c>
      <c r="E7" s="5">
        <f>CEILING($A$8*0.4,5)</f>
        <v>10</v>
      </c>
      <c r="F7" s="5"/>
      <c r="G7" s="5"/>
      <c r="H7" s="5"/>
      <c r="I7" s="5"/>
      <c r="J7" s="5"/>
    </row>
    <row r="8" spans="1:10" ht="12.75">
      <c r="A8" s="16">
        <f>('Start Page - Table 1 - Table 1'!B6*0.9)+20</f>
        <v>20</v>
      </c>
      <c r="B8" s="5">
        <f>CEILING($A$8*0.75,5)</f>
        <v>15</v>
      </c>
      <c r="C8" s="5">
        <f>CEILING($A$8*0.8,5)</f>
        <v>20</v>
      </c>
      <c r="D8" s="5">
        <f>CEILING($A$8*0.85,5)</f>
        <v>20</v>
      </c>
      <c r="E8" s="5">
        <f>CEILING($A$8*0.5,5)</f>
        <v>10</v>
      </c>
      <c r="F8" s="5"/>
      <c r="G8" s="5"/>
      <c r="H8" s="5"/>
      <c r="I8" s="5"/>
      <c r="J8" s="5"/>
    </row>
    <row r="9" spans="1:10" ht="12.75">
      <c r="A9" s="14"/>
      <c r="B9" s="5">
        <f>CEILING($A$8*0.85,5)</f>
        <v>20</v>
      </c>
      <c r="C9" s="5">
        <f>CEILING($A$8*0.9,5)</f>
        <v>20</v>
      </c>
      <c r="D9" s="5">
        <f>CEILING($A$8*0.95,5)</f>
        <v>20</v>
      </c>
      <c r="E9" s="5">
        <f>CEILING($A$8*0.6,5)</f>
        <v>15</v>
      </c>
      <c r="F9" s="5"/>
      <c r="G9" s="5"/>
      <c r="H9" s="5"/>
      <c r="I9" s="5"/>
      <c r="J9" s="5"/>
    </row>
    <row r="10" spans="1:10" ht="12.75">
      <c r="A10" s="14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14" t="s">
        <v>22</v>
      </c>
      <c r="B11" s="5">
        <f>CEILING(A12*0.65,5)</f>
        <v>15</v>
      </c>
      <c r="C11" s="5">
        <f>CEILING(A12*0.7,5)</f>
        <v>15</v>
      </c>
      <c r="D11" s="5">
        <f>CEILING(A12*0.75,5)</f>
        <v>15</v>
      </c>
      <c r="E11" s="5">
        <f>CEILING(A12*0.4,5)</f>
        <v>10</v>
      </c>
      <c r="F11" s="5"/>
      <c r="G11" s="5"/>
      <c r="H11" s="5"/>
      <c r="I11" s="5"/>
      <c r="J11" s="5"/>
    </row>
    <row r="12" spans="1:10" ht="12.75">
      <c r="A12" s="17">
        <f>('Start Page - Table 1 - Table 1'!B7*0.9)+20</f>
        <v>20</v>
      </c>
      <c r="B12" s="5">
        <f>CEILING(A12*0.75,5)</f>
        <v>15</v>
      </c>
      <c r="C12" s="5">
        <f>CEILING(A12*0.8,5)</f>
        <v>20</v>
      </c>
      <c r="D12" s="5">
        <f>CEILING(A12*0.85,5)</f>
        <v>20</v>
      </c>
      <c r="E12" s="5">
        <f>CEILING(A12*0.5,5)</f>
        <v>10</v>
      </c>
      <c r="F12" s="5"/>
      <c r="G12" s="5"/>
      <c r="H12" s="5"/>
      <c r="I12" s="5"/>
      <c r="J12" s="5"/>
    </row>
    <row r="13" spans="1:10" ht="12.75">
      <c r="A13" s="14"/>
      <c r="B13" s="5">
        <f>CEILING(A12*0.85,5)</f>
        <v>20</v>
      </c>
      <c r="C13" s="5">
        <f>CEILING(A12*0.9,5)</f>
        <v>20</v>
      </c>
      <c r="D13" s="5">
        <f>CEILING(A12*0.95,5)</f>
        <v>20</v>
      </c>
      <c r="E13" s="5">
        <f>CEILING(A12*0.6,5)</f>
        <v>15</v>
      </c>
      <c r="F13" s="5"/>
      <c r="G13" s="5"/>
      <c r="H13" s="5"/>
      <c r="I13" s="5"/>
      <c r="J13" s="5"/>
    </row>
    <row r="14" spans="1:10" ht="12.75">
      <c r="A14" s="14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14" t="s">
        <v>23</v>
      </c>
      <c r="B15" s="5">
        <f>CEILING(A16*0.65,5)</f>
        <v>10</v>
      </c>
      <c r="C15" s="5">
        <f>CEILING(A16*0.7,5)</f>
        <v>10</v>
      </c>
      <c r="D15" s="5">
        <f>CEILING(A16*0.75,5)</f>
        <v>10</v>
      </c>
      <c r="E15" s="5">
        <f>CEILING(A16*0.4,5)</f>
        <v>5</v>
      </c>
      <c r="F15" s="5"/>
      <c r="G15" s="5"/>
      <c r="H15" s="5"/>
      <c r="I15" s="5"/>
      <c r="J15" s="5"/>
    </row>
    <row r="16" spans="1:10" ht="12.75">
      <c r="A16" s="18">
        <f>('Start Page - Table 1 - Table 1'!B8*0.9)+10</f>
        <v>10</v>
      </c>
      <c r="B16" s="5">
        <f>CEILING(A16*0.75,5)</f>
        <v>10</v>
      </c>
      <c r="C16" s="5">
        <f>CEILING(A16*0.8,5)</f>
        <v>10</v>
      </c>
      <c r="D16" s="5">
        <f>CEILING(A16*0.85,5)</f>
        <v>10</v>
      </c>
      <c r="E16" s="5">
        <f>CEILING(A16*0.5,5)</f>
        <v>5</v>
      </c>
      <c r="F16" s="5"/>
      <c r="G16" s="5"/>
      <c r="H16" s="5"/>
      <c r="I16" s="5"/>
      <c r="J16" s="5"/>
    </row>
    <row r="17" spans="1:10" ht="12.75">
      <c r="A17" s="14"/>
      <c r="B17" s="5">
        <f>CEILING(A16*0.85,5)</f>
        <v>10</v>
      </c>
      <c r="C17" s="5">
        <f>CEILING(A16*0.9,5)</f>
        <v>10</v>
      </c>
      <c r="D17" s="5">
        <f>CEILING(A16*0.95,5)</f>
        <v>10</v>
      </c>
      <c r="E17" s="5">
        <f>CEILING(A16*0.6,5)</f>
        <v>10</v>
      </c>
      <c r="F17" s="5"/>
      <c r="G17" s="5"/>
      <c r="H17" s="5"/>
      <c r="I17" s="5"/>
      <c r="J17" s="5"/>
    </row>
    <row r="18" spans="1:10" ht="12.75">
      <c r="A18" s="14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14" t="s">
        <v>24</v>
      </c>
      <c r="B19" s="5">
        <f>CEILING(A20*0.65,5)</f>
        <v>10</v>
      </c>
      <c r="C19" s="5">
        <f>CEILING(A20*0.7,5)</f>
        <v>10</v>
      </c>
      <c r="D19" s="5">
        <f>CEILING(A20*0.75,5)</f>
        <v>10</v>
      </c>
      <c r="E19" s="5">
        <f>CEILING(A20*0.4,5)</f>
        <v>5</v>
      </c>
      <c r="F19" s="5"/>
      <c r="G19" s="5"/>
      <c r="H19" s="5"/>
      <c r="I19" s="5"/>
      <c r="J19" s="5"/>
    </row>
    <row r="20" spans="1:10" ht="12.75">
      <c r="A20" s="19">
        <f>('Start Page - Table 1 - Table 1'!B9*0.9)+10</f>
        <v>10</v>
      </c>
      <c r="B20" s="5">
        <f>CEILING(A20*0.75,5)</f>
        <v>10</v>
      </c>
      <c r="C20" s="5">
        <f>CEILING(A20*0.8,5)</f>
        <v>10</v>
      </c>
      <c r="D20" s="5">
        <f>CEILING(A20*0.85,5)</f>
        <v>10</v>
      </c>
      <c r="E20" s="5">
        <f>CEILING(A20*0.5,5)</f>
        <v>5</v>
      </c>
      <c r="F20" s="5"/>
      <c r="G20" s="5"/>
      <c r="H20" s="5"/>
      <c r="I20" s="5"/>
      <c r="J20" s="5"/>
    </row>
    <row r="21" spans="1:10" ht="12.75">
      <c r="A21" s="14"/>
      <c r="B21" s="5">
        <f>CEILING(A20*0.85,5)</f>
        <v>10</v>
      </c>
      <c r="C21" s="5">
        <f>CEILING(A20*0.9,5)</f>
        <v>10</v>
      </c>
      <c r="D21" s="5">
        <f>CEILING(A20*0.95,5)</f>
        <v>10</v>
      </c>
      <c r="E21" s="5">
        <f>CEILING(A20*0.6,5)</f>
        <v>10</v>
      </c>
      <c r="F21" s="5"/>
      <c r="G21" s="5"/>
      <c r="H21" s="5"/>
      <c r="I21" s="5"/>
      <c r="J21" s="5"/>
    </row>
    <row r="22" spans="1:10" ht="12.75">
      <c r="A22" s="14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14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14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14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14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14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14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14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14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14"/>
      <c r="B31" s="5"/>
      <c r="C31" s="5"/>
      <c r="D31" s="5"/>
      <c r="E31" s="5"/>
      <c r="F31" s="5"/>
      <c r="G31" s="5"/>
      <c r="H31" s="5"/>
      <c r="I31" s="5"/>
      <c r="J31" s="5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B37" sqref="B37"/>
    </sheetView>
  </sheetViews>
  <sheetFormatPr defaultColWidth="10.296875" defaultRowHeight="19.5" customHeight="1"/>
  <cols>
    <col min="1" max="1" width="12.296875" style="22" customWidth="1"/>
    <col min="2" max="4" width="14.59765625" style="22" customWidth="1"/>
    <col min="5" max="5" width="12.3984375" style="22" customWidth="1"/>
    <col min="6" max="16384" width="10.296875" style="22" customWidth="1"/>
  </cols>
  <sheetData>
    <row r="1" spans="1:10" ht="12.75">
      <c r="A1" s="13"/>
      <c r="B1" s="13" t="s">
        <v>33</v>
      </c>
      <c r="C1" s="13" t="s">
        <v>34</v>
      </c>
      <c r="D1" s="13" t="s">
        <v>35</v>
      </c>
      <c r="E1" s="13" t="s">
        <v>36</v>
      </c>
      <c r="F1" s="13"/>
      <c r="G1" s="13"/>
      <c r="H1" s="13"/>
      <c r="I1" s="13"/>
      <c r="J1" s="13"/>
    </row>
    <row r="2" spans="1:10" ht="12.75">
      <c r="A2" s="14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14"/>
      <c r="B3" s="5" t="s">
        <v>10</v>
      </c>
      <c r="C3" s="5" t="s">
        <v>11</v>
      </c>
      <c r="D3" s="5" t="s">
        <v>12</v>
      </c>
      <c r="E3" s="5" t="s">
        <v>13</v>
      </c>
      <c r="F3" s="5"/>
      <c r="G3" s="5"/>
      <c r="H3" s="5"/>
      <c r="I3" s="5"/>
      <c r="J3" s="5"/>
    </row>
    <row r="4" spans="1:10" ht="12.75">
      <c r="A4" s="14"/>
      <c r="B4" s="5" t="s">
        <v>12</v>
      </c>
      <c r="C4" s="5" t="s">
        <v>14</v>
      </c>
      <c r="D4" s="5" t="s">
        <v>15</v>
      </c>
      <c r="E4" s="5" t="s">
        <v>16</v>
      </c>
      <c r="F4" s="5"/>
      <c r="G4" s="5"/>
      <c r="H4" s="5"/>
      <c r="I4" s="5"/>
      <c r="J4" s="5"/>
    </row>
    <row r="5" spans="1:10" ht="12.75">
      <c r="A5" s="14"/>
      <c r="B5" s="5" t="s">
        <v>17</v>
      </c>
      <c r="C5" s="5" t="s">
        <v>18</v>
      </c>
      <c r="D5" s="5" t="s">
        <v>19</v>
      </c>
      <c r="E5" s="5" t="s">
        <v>20</v>
      </c>
      <c r="F5" s="5"/>
      <c r="G5" s="5"/>
      <c r="H5" s="5"/>
      <c r="I5" s="5"/>
      <c r="J5" s="5"/>
    </row>
    <row r="6" spans="1:10" ht="12.75">
      <c r="A6" s="14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14" t="s">
        <v>21</v>
      </c>
      <c r="B7" s="5">
        <f>CEILING($A$8*0.65,5)</f>
        <v>20</v>
      </c>
      <c r="C7" s="5">
        <f>CEILING($A$8*0.7,5)</f>
        <v>25</v>
      </c>
      <c r="D7" s="5">
        <f>CEILING($A$8*0.75,5)</f>
        <v>25</v>
      </c>
      <c r="E7" s="5">
        <f>CEILING($A$8*0.4,5)</f>
        <v>15</v>
      </c>
      <c r="F7" s="5"/>
      <c r="G7" s="5"/>
      <c r="H7" s="5"/>
      <c r="I7" s="5"/>
      <c r="J7" s="5"/>
    </row>
    <row r="8" spans="1:10" ht="12.75">
      <c r="A8" s="16">
        <f>('Start Page - Table 1 - Table 1'!B6*0.9)+30</f>
        <v>30</v>
      </c>
      <c r="B8" s="5">
        <f>CEILING($A$8*0.75,5)</f>
        <v>25</v>
      </c>
      <c r="C8" s="5">
        <f>CEILING($A$8*0.8,5)</f>
        <v>25</v>
      </c>
      <c r="D8" s="5">
        <f>CEILING($A$8*0.85,5)</f>
        <v>30</v>
      </c>
      <c r="E8" s="5">
        <f>CEILING($A$8*0.5,5)</f>
        <v>15</v>
      </c>
      <c r="F8" s="5"/>
      <c r="G8" s="5"/>
      <c r="H8" s="5"/>
      <c r="I8" s="5"/>
      <c r="J8" s="5"/>
    </row>
    <row r="9" spans="1:10" ht="12.75">
      <c r="A9" s="14"/>
      <c r="B9" s="5">
        <f>CEILING($A$8*0.85,5)</f>
        <v>30</v>
      </c>
      <c r="C9" s="5">
        <f>CEILING($A$8*0.9,5)</f>
        <v>30</v>
      </c>
      <c r="D9" s="5">
        <f>CEILING($A$8*0.95,5)</f>
        <v>30</v>
      </c>
      <c r="E9" s="5">
        <f>CEILING($A$8*0.6,5)</f>
        <v>20</v>
      </c>
      <c r="F9" s="5"/>
      <c r="G9" s="5"/>
      <c r="H9" s="5"/>
      <c r="I9" s="5"/>
      <c r="J9" s="5"/>
    </row>
    <row r="10" spans="1:10" ht="12.75">
      <c r="A10" s="14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14" t="s">
        <v>22</v>
      </c>
      <c r="B11" s="5">
        <f>CEILING(A12*0.65,5)</f>
        <v>20</v>
      </c>
      <c r="C11" s="5">
        <f>CEILING(A12*0.7,5)</f>
        <v>25</v>
      </c>
      <c r="D11" s="5">
        <f>CEILING(A12*0.75,5)</f>
        <v>25</v>
      </c>
      <c r="E11" s="5">
        <f>CEILING(A12*0.4,5)</f>
        <v>15</v>
      </c>
      <c r="F11" s="5"/>
      <c r="G11" s="5"/>
      <c r="H11" s="5"/>
      <c r="I11" s="5"/>
      <c r="J11" s="5"/>
    </row>
    <row r="12" spans="1:10" ht="12.75">
      <c r="A12" s="17">
        <f>('Start Page - Table 1 - Table 1'!B7*0.9)+30</f>
        <v>30</v>
      </c>
      <c r="B12" s="5">
        <f>CEILING(A12*0.75,5)</f>
        <v>25</v>
      </c>
      <c r="C12" s="5">
        <f>CEILING(A12*0.8,5)</f>
        <v>25</v>
      </c>
      <c r="D12" s="5">
        <f>CEILING(A12*0.85,5)</f>
        <v>30</v>
      </c>
      <c r="E12" s="5">
        <f>CEILING(A12*0.5,5)</f>
        <v>15</v>
      </c>
      <c r="F12" s="5"/>
      <c r="G12" s="5"/>
      <c r="H12" s="5"/>
      <c r="I12" s="5"/>
      <c r="J12" s="5"/>
    </row>
    <row r="13" spans="1:10" ht="12.75">
      <c r="A13" s="14"/>
      <c r="B13" s="5">
        <f>CEILING(A12*0.85,5)</f>
        <v>30</v>
      </c>
      <c r="C13" s="5">
        <f>CEILING(A12*0.9,5)</f>
        <v>30</v>
      </c>
      <c r="D13" s="5">
        <f>CEILING(A12*0.95,5)</f>
        <v>30</v>
      </c>
      <c r="E13" s="5">
        <f>CEILING(A12*0.6,5)</f>
        <v>20</v>
      </c>
      <c r="F13" s="5"/>
      <c r="G13" s="5"/>
      <c r="H13" s="5"/>
      <c r="I13" s="5"/>
      <c r="J13" s="5"/>
    </row>
    <row r="14" spans="1:10" ht="12.75">
      <c r="A14" s="14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14" t="s">
        <v>23</v>
      </c>
      <c r="B15" s="5">
        <f>CEILING(A16*0.65,5)</f>
        <v>10</v>
      </c>
      <c r="C15" s="5">
        <f>CEILING(A16*0.7,5)</f>
        <v>15</v>
      </c>
      <c r="D15" s="5">
        <f>CEILING(A16*0.75,5)</f>
        <v>15</v>
      </c>
      <c r="E15" s="5">
        <f>CEILING(A16*0.4,5)</f>
        <v>10</v>
      </c>
      <c r="F15" s="5"/>
      <c r="G15" s="5"/>
      <c r="H15" s="5"/>
      <c r="I15" s="5"/>
      <c r="J15" s="5"/>
    </row>
    <row r="16" spans="1:10" ht="12.75">
      <c r="A16" s="18">
        <f>('Start Page - Table 1 - Table 1'!B8*0.9)+15</f>
        <v>15</v>
      </c>
      <c r="B16" s="5">
        <f>CEILING(A16*0.75,5)</f>
        <v>15</v>
      </c>
      <c r="C16" s="5">
        <f>CEILING(A16*0.8,5)</f>
        <v>15</v>
      </c>
      <c r="D16" s="5">
        <f>CEILING(A16*0.85,5)</f>
        <v>15</v>
      </c>
      <c r="E16" s="5">
        <f>CEILING(A16*0.5,5)</f>
        <v>10</v>
      </c>
      <c r="F16" s="5"/>
      <c r="G16" s="5"/>
      <c r="H16" s="5"/>
      <c r="I16" s="5"/>
      <c r="J16" s="5"/>
    </row>
    <row r="17" spans="1:10" ht="12.75">
      <c r="A17" s="14"/>
      <c r="B17" s="5">
        <f>CEILING(A16*0.85,5)</f>
        <v>15</v>
      </c>
      <c r="C17" s="5">
        <f>CEILING(A16*0.9,5)</f>
        <v>15</v>
      </c>
      <c r="D17" s="5">
        <f>CEILING(A16*0.95,5)</f>
        <v>15</v>
      </c>
      <c r="E17" s="5">
        <f>CEILING(A16*0.6,5)</f>
        <v>10</v>
      </c>
      <c r="F17" s="5"/>
      <c r="G17" s="5"/>
      <c r="H17" s="5"/>
      <c r="I17" s="5"/>
      <c r="J17" s="5"/>
    </row>
    <row r="18" spans="1:10" ht="12.75">
      <c r="A18" s="14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14" t="s">
        <v>24</v>
      </c>
      <c r="B19" s="5">
        <f>CEILING(A20*0.65,5)</f>
        <v>10</v>
      </c>
      <c r="C19" s="5">
        <f>CEILING(A20*0.7,5)</f>
        <v>15</v>
      </c>
      <c r="D19" s="5">
        <f>CEILING(A20*0.75,5)</f>
        <v>15</v>
      </c>
      <c r="E19" s="5">
        <f>CEILING(A20*0.4,5)</f>
        <v>10</v>
      </c>
      <c r="F19" s="5"/>
      <c r="G19" s="5"/>
      <c r="H19" s="5"/>
      <c r="I19" s="5"/>
      <c r="J19" s="5"/>
    </row>
    <row r="20" spans="1:10" ht="12.75">
      <c r="A20" s="19">
        <f>('Start Page - Table 1 - Table 1'!B9*0.9)+15</f>
        <v>15</v>
      </c>
      <c r="B20" s="5">
        <f>CEILING(A20*0.75,5)</f>
        <v>15</v>
      </c>
      <c r="C20" s="5">
        <f>CEILING(A20*0.8,5)</f>
        <v>15</v>
      </c>
      <c r="D20" s="5">
        <f>CEILING(A20*0.85,5)</f>
        <v>15</v>
      </c>
      <c r="E20" s="5">
        <f>CEILING(A20*0.5,5)</f>
        <v>10</v>
      </c>
      <c r="F20" s="5"/>
      <c r="G20" s="5"/>
      <c r="H20" s="5"/>
      <c r="I20" s="5"/>
      <c r="J20" s="5"/>
    </row>
    <row r="21" spans="1:10" ht="12.75">
      <c r="A21" s="14"/>
      <c r="B21" s="5">
        <f>CEILING(A20*0.85,5)</f>
        <v>15</v>
      </c>
      <c r="C21" s="5">
        <f>CEILING(A20*0.9,5)</f>
        <v>15</v>
      </c>
      <c r="D21" s="5">
        <f>CEILING(A20*0.95,5)</f>
        <v>15</v>
      </c>
      <c r="E21" s="5">
        <f>CEILING(A20*0.6,5)</f>
        <v>10</v>
      </c>
      <c r="F21" s="5"/>
      <c r="G21" s="5"/>
      <c r="H21" s="5"/>
      <c r="I21" s="5"/>
      <c r="J21" s="5"/>
    </row>
    <row r="22" spans="1:10" ht="12.75">
      <c r="A22" s="14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14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14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14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14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14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14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14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14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14"/>
      <c r="B31" s="5"/>
      <c r="C31" s="5"/>
      <c r="D31" s="5"/>
      <c r="E31" s="5"/>
      <c r="F31" s="5"/>
      <c r="G31" s="5"/>
      <c r="H31" s="5"/>
      <c r="I31" s="5"/>
      <c r="J31" s="5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 C</cp:lastModifiedBy>
  <dcterms:created xsi:type="dcterms:W3CDTF">2012-05-31T00:54:24Z</dcterms:created>
  <dcterms:modified xsi:type="dcterms:W3CDTF">2012-06-13T20:55:22Z</dcterms:modified>
  <cp:category/>
  <cp:version/>
  <cp:contentType/>
  <cp:contentStatus/>
</cp:coreProperties>
</file>